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35" windowHeight="9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Sheet1!$A$1:$K$122</definedName>
  </definedNames>
  <calcPr calcId="145621"/>
</workbook>
</file>

<file path=xl/calcChain.xml><?xml version="1.0" encoding="utf-8"?>
<calcChain xmlns="http://schemas.openxmlformats.org/spreadsheetml/2006/main">
  <c r="J104" i="1" l="1"/>
  <c r="J106" i="1" s="1"/>
  <c r="J61" i="1" l="1"/>
  <c r="J117" i="1"/>
  <c r="J119" i="1" s="1"/>
  <c r="J96" i="1"/>
  <c r="J97" i="1"/>
  <c r="J90" i="1"/>
  <c r="J91" i="1"/>
  <c r="J92" i="1"/>
  <c r="J93" i="1"/>
  <c r="J94" i="1"/>
  <c r="J95" i="1"/>
  <c r="J89" i="1"/>
  <c r="J88" i="1"/>
  <c r="J87" i="1"/>
  <c r="J86" i="1"/>
  <c r="J82" i="1"/>
  <c r="J80" i="1"/>
  <c r="J81" i="1"/>
  <c r="J79" i="1"/>
  <c r="J75" i="1"/>
  <c r="J65" i="1"/>
  <c r="J66" i="1"/>
  <c r="J67" i="1"/>
  <c r="J68" i="1"/>
  <c r="J69" i="1"/>
  <c r="J70" i="1"/>
  <c r="J72" i="1"/>
  <c r="J73" i="1"/>
  <c r="J64" i="1"/>
  <c r="J57" i="1"/>
  <c r="J51" i="1"/>
  <c r="J52" i="1"/>
  <c r="J53" i="1"/>
  <c r="J54" i="1"/>
  <c r="J55" i="1"/>
  <c r="J50" i="1"/>
  <c r="J49" i="1"/>
  <c r="J47" i="1"/>
  <c r="J4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26" i="1"/>
  <c r="J83" i="1" l="1"/>
  <c r="J76" i="1"/>
  <c r="J98" i="1"/>
  <c r="J58" i="1"/>
  <c r="J41" i="1"/>
  <c r="J100" i="1" l="1"/>
  <c r="J102" i="1" s="1"/>
  <c r="J121" i="1" s="1"/>
</calcChain>
</file>

<file path=xl/comments1.xml><?xml version="1.0" encoding="utf-8"?>
<comments xmlns="http://schemas.openxmlformats.org/spreadsheetml/2006/main">
  <authors>
    <author>Tom Watson</author>
  </authors>
  <commentList>
    <comment ref="H104" authorId="0">
      <text>
        <r>
          <rPr>
            <b/>
            <sz val="9"/>
            <color indexed="81"/>
            <rFont val="Tahoma"/>
            <family val="2"/>
          </rPr>
          <t>Tom Watson:</t>
        </r>
        <r>
          <rPr>
            <sz val="9"/>
            <color indexed="81"/>
            <rFont val="Tahoma"/>
            <family val="2"/>
          </rPr>
          <t xml:space="preserve">
Input your bank's Earnings Credit Rate
</t>
        </r>
      </text>
    </comment>
    <comment ref="J115" authorId="0">
      <text>
        <r>
          <rPr>
            <b/>
            <sz val="9"/>
            <color indexed="81"/>
            <rFont val="Tahoma"/>
            <family val="2"/>
          </rPr>
          <t>Tom Watson:</t>
        </r>
        <r>
          <rPr>
            <sz val="9"/>
            <color indexed="81"/>
            <rFont val="Tahoma"/>
            <family val="2"/>
          </rPr>
          <t xml:space="preserve">
Add (or subtract) your bank's difference from .25%.</t>
        </r>
      </text>
    </comment>
  </commentList>
</comments>
</file>

<file path=xl/sharedStrings.xml><?xml version="1.0" encoding="utf-8"?>
<sst xmlns="http://schemas.openxmlformats.org/spreadsheetml/2006/main" count="116" uniqueCount="102">
  <si>
    <t>Estimated</t>
  </si>
  <si>
    <t xml:space="preserve">Annual </t>
  </si>
  <si>
    <t xml:space="preserve">Unit </t>
  </si>
  <si>
    <t>Annual</t>
  </si>
  <si>
    <t>#</t>
  </si>
  <si>
    <t>Volume</t>
  </si>
  <si>
    <t>Price</t>
  </si>
  <si>
    <t>Charge</t>
  </si>
  <si>
    <t>Account Maintenance</t>
  </si>
  <si>
    <t>$</t>
  </si>
  <si>
    <t>Checks paid and other debits</t>
  </si>
  <si>
    <t>Deposits</t>
  </si>
  <si>
    <t>Items deposited:</t>
  </si>
  <si>
    <t>INTEREST INCOME</t>
  </si>
  <si>
    <t>Interest Rate</t>
  </si>
  <si>
    <t xml:space="preserve"> Assumed Fed Funds Rate</t>
  </si>
  <si>
    <t>%</t>
  </si>
  <si>
    <t xml:space="preserve"> Above (Below) Assumed Fed Funds Rate</t>
  </si>
  <si>
    <t>Assumed Interest Rate for Calculations</t>
  </si>
  <si>
    <t>Total Computed Annual Interest (balance times rate)</t>
  </si>
  <si>
    <t>ANNUAL NET EARNINGS (OR FEES) PROPOSED</t>
  </si>
  <si>
    <t>Positive Pay Maintenance</t>
  </si>
  <si>
    <t>Positive Pay Plan</t>
  </si>
  <si>
    <t>ARS Shipping</t>
  </si>
  <si>
    <t>Positive Pay Mismatch</t>
  </si>
  <si>
    <t>General Account Services</t>
  </si>
  <si>
    <t>Depository Services</t>
  </si>
  <si>
    <t>ACH Credit</t>
  </si>
  <si>
    <t>ACH Debit</t>
  </si>
  <si>
    <t>Miscellaneous Services</t>
  </si>
  <si>
    <t>Account Analysis - Paper Stmt</t>
  </si>
  <si>
    <t>Image Statement Surcharge</t>
  </si>
  <si>
    <t>General Account Services Subtotal</t>
  </si>
  <si>
    <t>Global Treasury Management Services</t>
  </si>
  <si>
    <t>Account Reconcilement</t>
  </si>
  <si>
    <t>Reconcilement Plans</t>
  </si>
  <si>
    <t>Full Balanced Recon Per Item</t>
  </si>
  <si>
    <t>Chk Issuance File Transmission</t>
  </si>
  <si>
    <t>Positive Pay</t>
  </si>
  <si>
    <t>Returned Items Charged Back</t>
  </si>
  <si>
    <t>General Processing</t>
  </si>
  <si>
    <t>Ancillary Services</t>
  </si>
  <si>
    <t>Account Reconcilement Subtotal</t>
  </si>
  <si>
    <t>Automated Clearing House Services</t>
  </si>
  <si>
    <t>Comm Bk ACH Credits</t>
  </si>
  <si>
    <t>Comm Bk ACH Debits</t>
  </si>
  <si>
    <t>Debit NOC Manual</t>
  </si>
  <si>
    <t>Comm Bk ACH Reports</t>
  </si>
  <si>
    <t>Online Banking for Business</t>
  </si>
  <si>
    <t>Online ACH Maint-Low Volume</t>
  </si>
  <si>
    <t>Online ACH Items-Low Volume</t>
  </si>
  <si>
    <t>Origination</t>
  </si>
  <si>
    <t>PPD Debit Returns</t>
  </si>
  <si>
    <t>Automated Clearing House Services Subtotal</t>
  </si>
  <si>
    <t>Online Banking for Business Balance Reporting</t>
  </si>
  <si>
    <t>Online User Fee</t>
  </si>
  <si>
    <t>Balance Reporting Maint</t>
  </si>
  <si>
    <t>Accounts Reported</t>
  </si>
  <si>
    <t>Previous Day Debit Detail</t>
  </si>
  <si>
    <t>Previous Day Credit Detail</t>
  </si>
  <si>
    <t>Same Day Credit Detail</t>
  </si>
  <si>
    <t>Same Day Debit Detail</t>
  </si>
  <si>
    <t>Previous Day DR/CR Transactions</t>
  </si>
  <si>
    <t>Same Day DR/CR Transactions</t>
  </si>
  <si>
    <t>Online Banking for Business Balance Subtotal</t>
  </si>
  <si>
    <t>Total Global Treasury Management Services</t>
  </si>
  <si>
    <t>Total Analysis Based Charges</t>
  </si>
  <si>
    <t>General Services</t>
  </si>
  <si>
    <t>Ancillary Services:</t>
  </si>
  <si>
    <t>Positive Payee Monthly Maint</t>
  </si>
  <si>
    <t>Positive Payee Per Item</t>
  </si>
  <si>
    <t>Coin &amp; Currency Service - Branch</t>
  </si>
  <si>
    <t>Coin and Currency Deposited</t>
  </si>
  <si>
    <t>Credit NOC Automated</t>
  </si>
  <si>
    <t>Online Accounts-Same Day</t>
  </si>
  <si>
    <t>Debit NOC Automated</t>
  </si>
  <si>
    <t>Domestic Wire Transfer</t>
  </si>
  <si>
    <t>Wire Transfer Out Phone Repet</t>
  </si>
  <si>
    <t>Wire Xfer Out - Phone Free-Frm</t>
  </si>
  <si>
    <t>Domestic Wire Transfer Subtotal</t>
  </si>
  <si>
    <t>Wire Transfer Incoming</t>
  </si>
  <si>
    <t>Other</t>
  </si>
  <si>
    <t>RFP - Exhibit D</t>
  </si>
  <si>
    <t>CITY OF MEQUON</t>
  </si>
  <si>
    <t>BANKING SERVICES</t>
  </si>
  <si>
    <t>PRICING DOCUMENT</t>
  </si>
  <si>
    <t>BANK:</t>
  </si>
  <si>
    <t>INSTRUCTIONS:</t>
  </si>
  <si>
    <t>1.            All lines on this form must be completed.</t>
  </si>
  <si>
    <t>2.            If the proposer cannot provide a service, then the term "No Proposal" should be entered on the line item</t>
  </si>
  <si>
    <t xml:space="preserve">               representing that service in the Annual Charge column.</t>
  </si>
  <si>
    <t xml:space="preserve">3.            If the proposer will not charge for a service, then the term "No Cost" should be entered on the line item </t>
  </si>
  <si>
    <t xml:space="preserve">4.            If there is no unit price for a particular service, but an annual/monthly charge, then the term "N/A" should </t>
  </si>
  <si>
    <t xml:space="preserve">               be entered in the unit price column and the annual charge entered on the line item representing that service.</t>
  </si>
  <si>
    <t>5.            The proposal must be signed and dated by an official authorized to bind the banking institution in legal matters.</t>
  </si>
  <si>
    <t xml:space="preserve">               (See applicable signature page)</t>
  </si>
  <si>
    <t>DIRECT FEE PROPOSED</t>
  </si>
  <si>
    <t xml:space="preserve">Assumed Average Daily Collected Balance </t>
  </si>
  <si>
    <t>Item</t>
  </si>
  <si>
    <t>FDIC Fees ($000's)</t>
  </si>
  <si>
    <t>Less Earnings Credit Allowance @ ____%</t>
  </si>
  <si>
    <t>Net Analyzed Based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</si>
</sst>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0" borderId="0" xfId="1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5" fillId="0" borderId="0" xfId="0" applyFont="1" applyAlignment="1" applyProtection="1">
      <alignment horizontal="left" indent="5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1" applyNumberFormat="1" applyFont="1"/>
    <xf numFmtId="164" fontId="8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5" fillId="0" borderId="4" xfId="0" applyFont="1" applyBorder="1"/>
    <xf numFmtId="0" fontId="9" fillId="0" borderId="0" xfId="0" applyFont="1" applyAlignment="1">
      <alignment horizontal="right"/>
    </xf>
    <xf numFmtId="165" fontId="5" fillId="0" borderId="0" xfId="0" applyNumberFormat="1" applyFont="1"/>
    <xf numFmtId="43" fontId="5" fillId="0" borderId="3" xfId="1" applyFont="1" applyBorder="1"/>
    <xf numFmtId="43" fontId="5" fillId="0" borderId="3" xfId="0" applyNumberFormat="1" applyFont="1" applyBorder="1"/>
    <xf numFmtId="0" fontId="5" fillId="0" borderId="0" xfId="0" applyFont="1" applyFill="1"/>
    <xf numFmtId="165" fontId="5" fillId="0" borderId="3" xfId="0" applyNumberFormat="1" applyFont="1" applyFill="1" applyBorder="1"/>
    <xf numFmtId="165" fontId="5" fillId="2" borderId="1" xfId="0" applyNumberFormat="1" applyFont="1" applyFill="1" applyBorder="1"/>
    <xf numFmtId="164" fontId="2" fillId="0" borderId="0" xfId="1" applyNumberFormat="1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7" fontId="5" fillId="2" borderId="2" xfId="3" applyNumberFormat="1" applyFont="1" applyFill="1" applyBorder="1"/>
    <xf numFmtId="0" fontId="4" fillId="0" borderId="0" xfId="0" applyFont="1" applyAlignment="1">
      <alignment horizontal="center"/>
    </xf>
    <xf numFmtId="3" fontId="5" fillId="0" borderId="0" xfId="1" applyNumberFormat="1" applyFont="1"/>
    <xf numFmtId="3" fontId="5" fillId="0" borderId="0" xfId="0" applyNumberFormat="1" applyFont="1"/>
    <xf numFmtId="3" fontId="5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topLeftCell="A96" workbookViewId="0">
      <selection activeCell="L128" sqref="L128"/>
    </sheetView>
  </sheetViews>
  <sheetFormatPr defaultRowHeight="15" x14ac:dyDescent="0.25"/>
  <cols>
    <col min="1" max="1" width="2.85546875" style="4" customWidth="1"/>
    <col min="2" max="2" width="9.140625" style="2"/>
    <col min="3" max="3" width="4.85546875" customWidth="1"/>
    <col min="4" max="4" width="34.28515625" customWidth="1"/>
    <col min="6" max="6" width="15" bestFit="1" customWidth="1"/>
    <col min="7" max="7" width="3.7109375" customWidth="1"/>
    <col min="8" max="8" width="10.5703125" bestFit="1" customWidth="1"/>
    <col min="9" max="9" width="3.7109375" customWidth="1"/>
    <col min="10" max="10" width="11.42578125" customWidth="1"/>
    <col min="11" max="11" width="2.85546875" customWidth="1"/>
  </cols>
  <sheetData>
    <row r="1" spans="2:11" ht="15.75" x14ac:dyDescent="0.25">
      <c r="B1" s="7"/>
      <c r="C1" s="8"/>
      <c r="D1" s="8"/>
      <c r="E1" s="8"/>
      <c r="F1" s="8"/>
      <c r="G1" s="8"/>
      <c r="H1" s="8"/>
      <c r="I1" s="34" t="s">
        <v>82</v>
      </c>
      <c r="J1" s="34"/>
      <c r="K1" s="34"/>
    </row>
    <row r="2" spans="2:11" x14ac:dyDescent="0.25">
      <c r="B2" s="36" t="s">
        <v>83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x14ac:dyDescent="0.25">
      <c r="B3" s="36" t="s">
        <v>84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x14ac:dyDescent="0.25">
      <c r="B4" s="36" t="s">
        <v>85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x14ac:dyDescent="0.25">
      <c r="B5" s="7"/>
      <c r="C5" s="8"/>
      <c r="D5" s="8"/>
      <c r="E5" s="8"/>
      <c r="F5" s="8"/>
      <c r="G5" s="8"/>
      <c r="H5" s="8"/>
      <c r="I5" s="8"/>
      <c r="J5" s="8"/>
      <c r="K5" s="8"/>
    </row>
    <row r="6" spans="2:11" x14ac:dyDescent="0.25">
      <c r="B6" s="9" t="s">
        <v>86</v>
      </c>
      <c r="C6" s="10"/>
      <c r="D6" s="10"/>
      <c r="E6" s="10"/>
      <c r="F6" s="10"/>
      <c r="G6" s="8"/>
      <c r="H6" s="8"/>
      <c r="I6" s="8"/>
      <c r="J6" s="8"/>
      <c r="K6" s="8"/>
    </row>
    <row r="7" spans="2:11" x14ac:dyDescent="0.25">
      <c r="B7" s="7"/>
      <c r="C7" s="8"/>
      <c r="D7" s="8"/>
      <c r="E7" s="8"/>
      <c r="F7" s="8"/>
      <c r="G7" s="8"/>
      <c r="H7" s="8"/>
      <c r="I7" s="8"/>
      <c r="J7" s="8"/>
      <c r="K7" s="8"/>
    </row>
    <row r="8" spans="2:11" x14ac:dyDescent="0.25">
      <c r="B8" s="9" t="s">
        <v>87</v>
      </c>
      <c r="C8" s="8"/>
      <c r="D8" s="8"/>
      <c r="E8" s="8"/>
      <c r="F8" s="8"/>
      <c r="G8" s="8"/>
      <c r="H8" s="8"/>
      <c r="I8" s="8"/>
      <c r="J8" s="8"/>
      <c r="K8" s="8"/>
    </row>
    <row r="9" spans="2:11" x14ac:dyDescent="0.25">
      <c r="B9" s="9"/>
      <c r="C9" s="8"/>
      <c r="D9" s="8"/>
      <c r="E9" s="8"/>
      <c r="F9" s="8"/>
      <c r="G9" s="8"/>
      <c r="H9" s="8"/>
      <c r="I9" s="8"/>
      <c r="J9" s="8"/>
      <c r="K9" s="8"/>
    </row>
    <row r="10" spans="2:11" x14ac:dyDescent="0.25">
      <c r="B10" s="7" t="s">
        <v>88</v>
      </c>
      <c r="C10" s="8"/>
      <c r="D10" s="8"/>
      <c r="E10" s="8"/>
      <c r="F10" s="8"/>
      <c r="G10" s="8"/>
      <c r="H10" s="8"/>
      <c r="I10" s="8"/>
      <c r="J10" s="8"/>
      <c r="K10" s="8"/>
    </row>
    <row r="11" spans="2:11" x14ac:dyDescent="0.25">
      <c r="B11" s="7" t="s">
        <v>89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 x14ac:dyDescent="0.25">
      <c r="B12" s="7" t="s">
        <v>90</v>
      </c>
      <c r="C12" s="8"/>
      <c r="D12" s="8"/>
      <c r="E12" s="8"/>
      <c r="F12" s="8"/>
      <c r="G12" s="8"/>
      <c r="H12" s="8"/>
      <c r="I12" s="8"/>
      <c r="J12" s="8"/>
      <c r="K12" s="8"/>
    </row>
    <row r="13" spans="2:11" x14ac:dyDescent="0.25">
      <c r="B13" s="7" t="s">
        <v>91</v>
      </c>
      <c r="C13" s="8"/>
      <c r="D13" s="8"/>
      <c r="E13" s="8"/>
      <c r="F13" s="8"/>
      <c r="G13" s="8"/>
      <c r="H13" s="8"/>
      <c r="I13" s="8"/>
      <c r="J13" s="8"/>
      <c r="K13" s="8"/>
    </row>
    <row r="14" spans="2:11" x14ac:dyDescent="0.25">
      <c r="B14" s="7" t="s">
        <v>90</v>
      </c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25">
      <c r="B15" s="7" t="s">
        <v>92</v>
      </c>
      <c r="C15" s="8"/>
      <c r="D15" s="8"/>
      <c r="E15" s="8"/>
      <c r="F15" s="8"/>
      <c r="G15" s="8"/>
      <c r="H15" s="8"/>
      <c r="I15" s="8"/>
      <c r="J15" s="8"/>
      <c r="K15" s="8"/>
    </row>
    <row r="16" spans="2:11" ht="17.25" customHeight="1" x14ac:dyDescent="0.25">
      <c r="B16" s="7" t="s">
        <v>93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B17" s="7" t="s">
        <v>94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s="1" customFormat="1" x14ac:dyDescent="0.25">
      <c r="A18" s="3"/>
      <c r="B18" s="7" t="s">
        <v>95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s="6" customFormat="1" x14ac:dyDescent="0.25">
      <c r="A19" s="3"/>
      <c r="B19" s="7"/>
      <c r="C19" s="11"/>
      <c r="D19" s="8"/>
      <c r="E19" s="8"/>
      <c r="F19" s="8"/>
      <c r="G19" s="8"/>
      <c r="H19" s="8"/>
      <c r="I19" s="8"/>
      <c r="J19" s="8"/>
      <c r="K19" s="8"/>
    </row>
    <row r="20" spans="1:11" s="1" customFormat="1" x14ac:dyDescent="0.25">
      <c r="A20" s="3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s="1" customFormat="1" x14ac:dyDescent="0.25">
      <c r="A21" s="3"/>
      <c r="B21" s="9" t="s">
        <v>96</v>
      </c>
      <c r="C21" s="8"/>
      <c r="D21" s="8"/>
      <c r="E21" s="8"/>
      <c r="F21" s="12" t="s">
        <v>0</v>
      </c>
      <c r="G21" s="12"/>
      <c r="H21" s="12"/>
      <c r="I21" s="12"/>
      <c r="J21" s="12"/>
      <c r="K21" s="8"/>
    </row>
    <row r="22" spans="1:11" x14ac:dyDescent="0.25">
      <c r="A22" s="3"/>
      <c r="B22" s="7"/>
      <c r="C22" s="8"/>
      <c r="D22" s="8"/>
      <c r="E22" s="8"/>
      <c r="F22" s="12" t="s">
        <v>1</v>
      </c>
      <c r="G22" s="12"/>
      <c r="H22" s="12" t="s">
        <v>2</v>
      </c>
      <c r="I22" s="12"/>
      <c r="J22" s="12" t="s">
        <v>3</v>
      </c>
      <c r="K22" s="8"/>
    </row>
    <row r="23" spans="1:11" x14ac:dyDescent="0.25">
      <c r="A23" s="5"/>
      <c r="B23" s="14"/>
      <c r="C23" s="15" t="s">
        <v>26</v>
      </c>
      <c r="D23" s="16"/>
      <c r="E23" s="16"/>
      <c r="F23" s="13" t="s">
        <v>5</v>
      </c>
      <c r="G23" s="12"/>
      <c r="H23" s="13" t="s">
        <v>6</v>
      </c>
      <c r="I23" s="12"/>
      <c r="J23" s="13" t="s">
        <v>7</v>
      </c>
      <c r="K23" s="16"/>
    </row>
    <row r="24" spans="1:11" x14ac:dyDescent="0.25">
      <c r="B24" s="33" t="s">
        <v>98</v>
      </c>
      <c r="C24" s="15" t="s">
        <v>25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B25" s="33" t="s">
        <v>4</v>
      </c>
      <c r="C25" s="15" t="s">
        <v>67</v>
      </c>
      <c r="D25" s="16"/>
      <c r="E25" s="16"/>
      <c r="F25" s="16"/>
      <c r="G25" s="16"/>
      <c r="H25" s="16"/>
      <c r="I25" s="16"/>
      <c r="J25" s="16"/>
      <c r="K25" s="16"/>
    </row>
    <row r="26" spans="1:11" x14ac:dyDescent="0.25">
      <c r="B26" s="17">
        <v>1</v>
      </c>
      <c r="C26" s="16"/>
      <c r="D26" s="16" t="s">
        <v>8</v>
      </c>
      <c r="E26" s="16"/>
      <c r="F26" s="37">
        <v>48</v>
      </c>
      <c r="G26" s="19" t="s">
        <v>9</v>
      </c>
      <c r="H26" s="20"/>
      <c r="I26" s="16" t="s">
        <v>9</v>
      </c>
      <c r="J26" s="20">
        <f>F26*H26</f>
        <v>0</v>
      </c>
      <c r="K26" s="16"/>
    </row>
    <row r="27" spans="1:11" x14ac:dyDescent="0.25">
      <c r="B27" s="17">
        <v>2</v>
      </c>
      <c r="C27" s="16"/>
      <c r="D27" s="16" t="s">
        <v>10</v>
      </c>
      <c r="E27" s="16"/>
      <c r="F27" s="37">
        <v>4500</v>
      </c>
      <c r="G27" s="18"/>
      <c r="H27" s="21"/>
      <c r="I27" s="16"/>
      <c r="J27" s="21">
        <f>F27*H27</f>
        <v>0</v>
      </c>
      <c r="K27" s="16"/>
    </row>
    <row r="28" spans="1:11" x14ac:dyDescent="0.25">
      <c r="B28" s="22">
        <v>3</v>
      </c>
      <c r="C28" s="16"/>
      <c r="D28" s="16" t="s">
        <v>11</v>
      </c>
      <c r="E28" s="16"/>
      <c r="F28" s="37">
        <v>525</v>
      </c>
      <c r="G28" s="18"/>
      <c r="H28" s="21"/>
      <c r="I28" s="16"/>
      <c r="J28" s="21">
        <f t="shared" ref="J28:J40" si="0">F28*H28</f>
        <v>0</v>
      </c>
      <c r="K28" s="16"/>
    </row>
    <row r="29" spans="1:11" x14ac:dyDescent="0.25">
      <c r="B29" s="17">
        <v>4</v>
      </c>
      <c r="C29" s="16"/>
      <c r="D29" s="16" t="s">
        <v>12</v>
      </c>
      <c r="E29" s="16"/>
      <c r="F29" s="37">
        <v>31000</v>
      </c>
      <c r="G29" s="18"/>
      <c r="H29" s="21"/>
      <c r="I29" s="16"/>
      <c r="J29" s="21">
        <f t="shared" si="0"/>
        <v>0</v>
      </c>
      <c r="K29" s="16"/>
    </row>
    <row r="30" spans="1:11" x14ac:dyDescent="0.25">
      <c r="B30" s="17"/>
      <c r="C30" s="15" t="s">
        <v>68</v>
      </c>
      <c r="D30" s="16"/>
      <c r="E30" s="16"/>
      <c r="F30" s="37"/>
      <c r="G30" s="18"/>
      <c r="H30" s="21"/>
      <c r="I30" s="16"/>
      <c r="J30" s="21">
        <f t="shared" si="0"/>
        <v>0</v>
      </c>
      <c r="K30" s="16"/>
    </row>
    <row r="31" spans="1:11" x14ac:dyDescent="0.25">
      <c r="B31" s="17">
        <v>5</v>
      </c>
      <c r="C31" s="16"/>
      <c r="D31" s="16" t="s">
        <v>27</v>
      </c>
      <c r="E31" s="16"/>
      <c r="F31" s="37">
        <v>110</v>
      </c>
      <c r="G31" s="18"/>
      <c r="H31" s="21"/>
      <c r="I31" s="16"/>
      <c r="J31" s="21">
        <f t="shared" si="0"/>
        <v>0</v>
      </c>
      <c r="K31" s="16"/>
    </row>
    <row r="32" spans="1:11" x14ac:dyDescent="0.25">
      <c r="B32" s="17">
        <v>6</v>
      </c>
      <c r="C32" s="16"/>
      <c r="D32" s="16" t="s">
        <v>28</v>
      </c>
      <c r="E32" s="16"/>
      <c r="F32" s="37">
        <v>370</v>
      </c>
      <c r="G32" s="18"/>
      <c r="H32" s="21"/>
      <c r="I32" s="16"/>
      <c r="J32" s="21">
        <f t="shared" si="0"/>
        <v>0</v>
      </c>
      <c r="K32" s="16"/>
    </row>
    <row r="33" spans="2:11" x14ac:dyDescent="0.25">
      <c r="B33" s="17"/>
      <c r="C33" s="15" t="s">
        <v>29</v>
      </c>
      <c r="D33" s="16"/>
      <c r="E33" s="16"/>
      <c r="F33" s="37"/>
      <c r="G33" s="18"/>
      <c r="H33" s="21"/>
      <c r="I33" s="16"/>
      <c r="J33" s="21">
        <f t="shared" si="0"/>
        <v>0</v>
      </c>
      <c r="K33" s="16"/>
    </row>
    <row r="34" spans="2:11" x14ac:dyDescent="0.25">
      <c r="B34" s="17">
        <v>7</v>
      </c>
      <c r="C34" s="16"/>
      <c r="D34" s="16" t="s">
        <v>30</v>
      </c>
      <c r="E34" s="16"/>
      <c r="F34" s="37">
        <v>12</v>
      </c>
      <c r="G34" s="18"/>
      <c r="H34" s="21"/>
      <c r="I34" s="16"/>
      <c r="J34" s="21">
        <f t="shared" si="0"/>
        <v>0</v>
      </c>
      <c r="K34" s="16"/>
    </row>
    <row r="35" spans="2:11" x14ac:dyDescent="0.25">
      <c r="B35" s="17">
        <v>8</v>
      </c>
      <c r="C35" s="16"/>
      <c r="D35" s="16" t="s">
        <v>31</v>
      </c>
      <c r="E35" s="16"/>
      <c r="F35" s="37">
        <v>12</v>
      </c>
      <c r="G35" s="18"/>
      <c r="H35" s="21"/>
      <c r="I35" s="16"/>
      <c r="J35" s="21">
        <f t="shared" si="0"/>
        <v>0</v>
      </c>
      <c r="K35" s="16"/>
    </row>
    <row r="36" spans="2:11" x14ac:dyDescent="0.25">
      <c r="B36" s="17">
        <v>9</v>
      </c>
      <c r="C36" s="16"/>
      <c r="D36" s="16" t="s">
        <v>99</v>
      </c>
      <c r="E36" s="16"/>
      <c r="F36" s="37">
        <v>30000</v>
      </c>
      <c r="G36" s="18"/>
      <c r="H36" s="21"/>
      <c r="I36" s="16"/>
      <c r="J36" s="21">
        <f t="shared" si="0"/>
        <v>0</v>
      </c>
      <c r="K36" s="16"/>
    </row>
    <row r="37" spans="2:11" x14ac:dyDescent="0.25">
      <c r="B37" s="17"/>
      <c r="C37" s="15" t="s">
        <v>40</v>
      </c>
      <c r="D37" s="16"/>
      <c r="E37" s="16"/>
      <c r="F37" s="37"/>
      <c r="G37" s="18"/>
      <c r="H37" s="21"/>
      <c r="I37" s="16"/>
      <c r="J37" s="21">
        <f t="shared" si="0"/>
        <v>0</v>
      </c>
      <c r="K37" s="16"/>
    </row>
    <row r="38" spans="2:11" x14ac:dyDescent="0.25">
      <c r="B38" s="17">
        <v>10</v>
      </c>
      <c r="C38" s="16"/>
      <c r="D38" s="16" t="s">
        <v>39</v>
      </c>
      <c r="E38" s="16"/>
      <c r="F38" s="37">
        <v>20</v>
      </c>
      <c r="G38" s="18"/>
      <c r="H38" s="21"/>
      <c r="I38" s="16"/>
      <c r="J38" s="21">
        <f t="shared" si="0"/>
        <v>0</v>
      </c>
      <c r="K38" s="16"/>
    </row>
    <row r="39" spans="2:11" x14ac:dyDescent="0.25">
      <c r="B39" s="17">
        <v>11</v>
      </c>
      <c r="C39" s="16"/>
      <c r="D39" s="16" t="s">
        <v>81</v>
      </c>
      <c r="E39" s="16"/>
      <c r="F39" s="37"/>
      <c r="G39" s="18"/>
      <c r="H39" s="21"/>
      <c r="I39" s="16"/>
      <c r="J39" s="21">
        <f t="shared" si="0"/>
        <v>0</v>
      </c>
      <c r="K39" s="16"/>
    </row>
    <row r="40" spans="2:11" x14ac:dyDescent="0.25">
      <c r="B40" s="17">
        <v>12</v>
      </c>
      <c r="C40" s="16"/>
      <c r="D40" s="16" t="s">
        <v>81</v>
      </c>
      <c r="E40" s="16"/>
      <c r="F40" s="37"/>
      <c r="G40" s="18"/>
      <c r="H40" s="21"/>
      <c r="I40" s="16"/>
      <c r="J40" s="21">
        <f t="shared" si="0"/>
        <v>0</v>
      </c>
      <c r="K40" s="16"/>
    </row>
    <row r="41" spans="2:11" x14ac:dyDescent="0.25">
      <c r="B41" s="17"/>
      <c r="C41" s="15" t="s">
        <v>32</v>
      </c>
      <c r="D41" s="16"/>
      <c r="E41" s="16"/>
      <c r="F41" s="37"/>
      <c r="G41" s="18"/>
      <c r="H41" s="21"/>
      <c r="I41" s="16"/>
      <c r="J41" s="21">
        <f>SUM(J26:J40)</f>
        <v>0</v>
      </c>
      <c r="K41" s="16"/>
    </row>
    <row r="42" spans="2:11" x14ac:dyDescent="0.25">
      <c r="B42" s="17"/>
      <c r="C42" s="16"/>
      <c r="D42" s="16"/>
      <c r="E42" s="16"/>
      <c r="F42" s="37"/>
      <c r="G42" s="18"/>
      <c r="H42" s="23"/>
      <c r="I42" s="16"/>
      <c r="J42" s="23"/>
      <c r="K42" s="16"/>
    </row>
    <row r="43" spans="2:11" x14ac:dyDescent="0.25">
      <c r="B43" s="17"/>
      <c r="C43" s="15" t="s">
        <v>33</v>
      </c>
      <c r="D43" s="16"/>
      <c r="E43" s="16"/>
      <c r="F43" s="37"/>
      <c r="G43" s="18"/>
      <c r="H43" s="23"/>
      <c r="I43" s="16"/>
      <c r="J43" s="23"/>
      <c r="K43" s="16"/>
    </row>
    <row r="44" spans="2:11" x14ac:dyDescent="0.25">
      <c r="B44" s="17"/>
      <c r="C44" s="16"/>
      <c r="D44" s="15" t="s">
        <v>34</v>
      </c>
      <c r="E44" s="16"/>
      <c r="F44" s="37"/>
      <c r="G44" s="18"/>
      <c r="H44" s="23"/>
      <c r="I44" s="16"/>
      <c r="J44" s="23"/>
      <c r="K44" s="16"/>
    </row>
    <row r="45" spans="2:11" x14ac:dyDescent="0.25">
      <c r="B45" s="17"/>
      <c r="C45" s="16"/>
      <c r="D45" s="15" t="s">
        <v>35</v>
      </c>
      <c r="E45" s="16"/>
      <c r="F45" s="37"/>
      <c r="G45" s="18"/>
      <c r="H45" s="23"/>
      <c r="I45" s="16"/>
      <c r="J45" s="23"/>
      <c r="K45" s="16"/>
    </row>
    <row r="46" spans="2:11" x14ac:dyDescent="0.25">
      <c r="B46" s="17">
        <v>13</v>
      </c>
      <c r="C46" s="16"/>
      <c r="D46" s="16" t="s">
        <v>36</v>
      </c>
      <c r="E46" s="16"/>
      <c r="F46" s="37">
        <v>4000</v>
      </c>
      <c r="G46" s="18"/>
      <c r="H46" s="21"/>
      <c r="I46" s="16"/>
      <c r="J46" s="21">
        <f>F46*H46</f>
        <v>0</v>
      </c>
      <c r="K46" s="16"/>
    </row>
    <row r="47" spans="2:11" x14ac:dyDescent="0.25">
      <c r="B47" s="17">
        <v>14</v>
      </c>
      <c r="C47" s="16"/>
      <c r="D47" s="16" t="s">
        <v>36</v>
      </c>
      <c r="E47" s="16"/>
      <c r="F47" s="37">
        <v>12</v>
      </c>
      <c r="G47" s="18"/>
      <c r="H47" s="21"/>
      <c r="I47" s="16"/>
      <c r="J47" s="21">
        <f>F47*H47</f>
        <v>0</v>
      </c>
      <c r="K47" s="16"/>
    </row>
    <row r="48" spans="2:11" x14ac:dyDescent="0.25">
      <c r="B48" s="17"/>
      <c r="C48" s="16"/>
      <c r="D48" s="15" t="s">
        <v>38</v>
      </c>
      <c r="E48" s="16"/>
      <c r="F48" s="37"/>
      <c r="G48" s="18"/>
      <c r="H48" s="23"/>
      <c r="I48" s="16"/>
      <c r="J48" s="23"/>
      <c r="K48" s="16"/>
    </row>
    <row r="49" spans="2:11" x14ac:dyDescent="0.25">
      <c r="B49" s="17">
        <v>15</v>
      </c>
      <c r="C49" s="16"/>
      <c r="D49" s="16" t="s">
        <v>21</v>
      </c>
      <c r="E49" s="16"/>
      <c r="F49" s="37">
        <v>12</v>
      </c>
      <c r="G49" s="18"/>
      <c r="H49" s="20"/>
      <c r="I49" s="16"/>
      <c r="J49" s="20">
        <f>F49*H49</f>
        <v>0</v>
      </c>
      <c r="K49" s="16"/>
    </row>
    <row r="50" spans="2:11" x14ac:dyDescent="0.25">
      <c r="B50" s="17">
        <v>16</v>
      </c>
      <c r="C50" s="16"/>
      <c r="D50" s="16" t="s">
        <v>37</v>
      </c>
      <c r="E50" s="16"/>
      <c r="F50" s="37">
        <v>52</v>
      </c>
      <c r="G50" s="18"/>
      <c r="H50" s="21"/>
      <c r="I50" s="16"/>
      <c r="J50" s="21">
        <f>F50*H50</f>
        <v>0</v>
      </c>
      <c r="K50" s="16"/>
    </row>
    <row r="51" spans="2:11" x14ac:dyDescent="0.25">
      <c r="B51" s="17">
        <v>17</v>
      </c>
      <c r="C51" s="16"/>
      <c r="D51" s="16" t="s">
        <v>22</v>
      </c>
      <c r="E51" s="16"/>
      <c r="F51" s="37">
        <v>4000</v>
      </c>
      <c r="G51" s="18"/>
      <c r="H51" s="21"/>
      <c r="I51" s="16"/>
      <c r="J51" s="21">
        <f t="shared" ref="J51:J55" si="1">F51*H51</f>
        <v>0</v>
      </c>
      <c r="K51" s="16"/>
    </row>
    <row r="52" spans="2:11" x14ac:dyDescent="0.25">
      <c r="B52" s="17">
        <v>18</v>
      </c>
      <c r="C52" s="16"/>
      <c r="D52" s="16" t="s">
        <v>24</v>
      </c>
      <c r="E52" s="16"/>
      <c r="F52" s="37">
        <v>6</v>
      </c>
      <c r="G52" s="18"/>
      <c r="H52" s="21"/>
      <c r="I52" s="16"/>
      <c r="J52" s="21">
        <f t="shared" si="1"/>
        <v>0</v>
      </c>
      <c r="K52" s="16"/>
    </row>
    <row r="53" spans="2:11" x14ac:dyDescent="0.25">
      <c r="B53" s="17">
        <v>19</v>
      </c>
      <c r="C53" s="16"/>
      <c r="D53" s="16" t="s">
        <v>69</v>
      </c>
      <c r="E53" s="16"/>
      <c r="F53" s="37">
        <v>12</v>
      </c>
      <c r="G53" s="18"/>
      <c r="H53" s="21"/>
      <c r="I53" s="16"/>
      <c r="J53" s="21">
        <f t="shared" si="1"/>
        <v>0</v>
      </c>
      <c r="K53" s="16"/>
    </row>
    <row r="54" spans="2:11" x14ac:dyDescent="0.25">
      <c r="B54" s="17">
        <v>20</v>
      </c>
      <c r="C54" s="16"/>
      <c r="D54" s="16" t="s">
        <v>70</v>
      </c>
      <c r="E54" s="16"/>
      <c r="F54" s="37">
        <v>2000</v>
      </c>
      <c r="G54" s="18"/>
      <c r="H54" s="21"/>
      <c r="I54" s="16"/>
      <c r="J54" s="21">
        <f t="shared" si="1"/>
        <v>0</v>
      </c>
      <c r="K54" s="16"/>
    </row>
    <row r="55" spans="2:11" x14ac:dyDescent="0.25">
      <c r="B55" s="17">
        <v>21</v>
      </c>
      <c r="C55" s="16"/>
      <c r="D55" s="16" t="s">
        <v>81</v>
      </c>
      <c r="E55" s="16"/>
      <c r="F55" s="37"/>
      <c r="G55" s="18"/>
      <c r="H55" s="21"/>
      <c r="I55" s="16"/>
      <c r="J55" s="21">
        <f t="shared" si="1"/>
        <v>0</v>
      </c>
      <c r="K55" s="16"/>
    </row>
    <row r="56" spans="2:11" x14ac:dyDescent="0.25">
      <c r="B56" s="17"/>
      <c r="C56" s="16"/>
      <c r="D56" s="15" t="s">
        <v>41</v>
      </c>
      <c r="E56" s="16"/>
      <c r="F56" s="37"/>
      <c r="G56" s="18"/>
      <c r="H56" s="23"/>
      <c r="I56" s="16"/>
      <c r="J56" s="23"/>
      <c r="K56" s="16"/>
    </row>
    <row r="57" spans="2:11" x14ac:dyDescent="0.25">
      <c r="B57" s="17">
        <v>22</v>
      </c>
      <c r="C57" s="16"/>
      <c r="D57" s="16" t="s">
        <v>23</v>
      </c>
      <c r="E57" s="16"/>
      <c r="F57" s="37">
        <v>7200</v>
      </c>
      <c r="G57" s="18"/>
      <c r="H57" s="20"/>
      <c r="I57" s="16"/>
      <c r="J57" s="20">
        <f>F57*H57</f>
        <v>0</v>
      </c>
      <c r="K57" s="16"/>
    </row>
    <row r="58" spans="2:11" x14ac:dyDescent="0.25">
      <c r="B58" s="17"/>
      <c r="C58" s="16"/>
      <c r="D58" s="15" t="s">
        <v>42</v>
      </c>
      <c r="E58" s="16"/>
      <c r="F58" s="38"/>
      <c r="G58" s="16"/>
      <c r="H58" s="21"/>
      <c r="I58" s="16"/>
      <c r="J58" s="21">
        <f>SUM(J46:J57)</f>
        <v>0</v>
      </c>
      <c r="K58" s="16"/>
    </row>
    <row r="59" spans="2:11" x14ac:dyDescent="0.25">
      <c r="B59" s="17"/>
      <c r="C59" s="16"/>
      <c r="D59" s="16"/>
      <c r="E59" s="16"/>
      <c r="F59" s="38"/>
      <c r="G59" s="16"/>
      <c r="H59" s="23"/>
      <c r="I59" s="16"/>
      <c r="J59" s="23"/>
      <c r="K59" s="16"/>
    </row>
    <row r="60" spans="2:11" x14ac:dyDescent="0.25">
      <c r="B60" s="17"/>
      <c r="C60" s="15" t="s">
        <v>71</v>
      </c>
      <c r="D60" s="16"/>
      <c r="E60" s="16"/>
      <c r="F60" s="38"/>
      <c r="G60" s="16"/>
      <c r="H60" s="23"/>
      <c r="I60" s="16"/>
      <c r="J60" s="23"/>
      <c r="K60" s="16"/>
    </row>
    <row r="61" spans="2:11" x14ac:dyDescent="0.25">
      <c r="B61" s="17">
        <v>23</v>
      </c>
      <c r="C61" s="16"/>
      <c r="D61" s="16" t="s">
        <v>72</v>
      </c>
      <c r="E61" s="16"/>
      <c r="F61" s="38">
        <v>90000</v>
      </c>
      <c r="G61" s="16"/>
      <c r="H61" s="21"/>
      <c r="I61" s="16"/>
      <c r="J61" s="21">
        <f t="shared" ref="J61" si="2">F61*H61</f>
        <v>0</v>
      </c>
      <c r="K61" s="16"/>
    </row>
    <row r="62" spans="2:11" x14ac:dyDescent="0.25">
      <c r="B62" s="17"/>
      <c r="C62" s="16"/>
      <c r="D62" s="16"/>
      <c r="E62" s="16"/>
      <c r="F62" s="38"/>
      <c r="G62" s="16"/>
      <c r="H62" s="23"/>
      <c r="I62" s="16"/>
      <c r="J62" s="23"/>
      <c r="K62" s="16"/>
    </row>
    <row r="63" spans="2:11" x14ac:dyDescent="0.25">
      <c r="B63" s="17"/>
      <c r="C63" s="15" t="s">
        <v>43</v>
      </c>
      <c r="D63" s="16"/>
      <c r="E63" s="16"/>
      <c r="F63" s="38"/>
      <c r="G63" s="16"/>
      <c r="H63" s="23"/>
      <c r="I63" s="16"/>
      <c r="J63" s="23"/>
      <c r="K63" s="16"/>
    </row>
    <row r="64" spans="2:11" x14ac:dyDescent="0.25">
      <c r="B64" s="17">
        <v>24</v>
      </c>
      <c r="C64" s="16"/>
      <c r="D64" s="16" t="s">
        <v>44</v>
      </c>
      <c r="E64" s="16"/>
      <c r="F64" s="38">
        <v>3300</v>
      </c>
      <c r="G64" s="16"/>
      <c r="H64" s="21"/>
      <c r="I64" s="16"/>
      <c r="J64" s="21">
        <f>F64*H64</f>
        <v>0</v>
      </c>
      <c r="K64" s="16"/>
    </row>
    <row r="65" spans="2:11" x14ac:dyDescent="0.25">
      <c r="B65" s="17">
        <v>25</v>
      </c>
      <c r="C65" s="16"/>
      <c r="D65" s="16" t="s">
        <v>45</v>
      </c>
      <c r="E65" s="16"/>
      <c r="F65" s="38">
        <v>5700</v>
      </c>
      <c r="G65" s="16"/>
      <c r="H65" s="21"/>
      <c r="I65" s="16"/>
      <c r="J65" s="21">
        <f t="shared" ref="J65:J73" si="3">F65*H65</f>
        <v>0</v>
      </c>
      <c r="K65" s="16"/>
    </row>
    <row r="66" spans="2:11" x14ac:dyDescent="0.25">
      <c r="B66" s="17">
        <v>26</v>
      </c>
      <c r="C66" s="16"/>
      <c r="D66" s="16" t="s">
        <v>73</v>
      </c>
      <c r="E66" s="16"/>
      <c r="F66" s="38">
        <v>10</v>
      </c>
      <c r="G66" s="16"/>
      <c r="H66" s="21"/>
      <c r="I66" s="16"/>
      <c r="J66" s="21">
        <f t="shared" si="3"/>
        <v>0</v>
      </c>
      <c r="K66" s="16"/>
    </row>
    <row r="67" spans="2:11" x14ac:dyDescent="0.25">
      <c r="B67" s="17">
        <v>27</v>
      </c>
      <c r="C67" s="16"/>
      <c r="D67" s="16" t="s">
        <v>75</v>
      </c>
      <c r="E67" s="16"/>
      <c r="F67" s="38">
        <v>4</v>
      </c>
      <c r="G67" s="16"/>
      <c r="H67" s="21"/>
      <c r="I67" s="16"/>
      <c r="J67" s="21">
        <f t="shared" si="3"/>
        <v>0</v>
      </c>
      <c r="K67" s="16"/>
    </row>
    <row r="68" spans="2:11" x14ac:dyDescent="0.25">
      <c r="B68" s="17">
        <v>28</v>
      </c>
      <c r="C68" s="16"/>
      <c r="D68" s="16" t="s">
        <v>46</v>
      </c>
      <c r="E68" s="16"/>
      <c r="F68" s="38">
        <v>10</v>
      </c>
      <c r="G68" s="16"/>
      <c r="H68" s="21"/>
      <c r="I68" s="16"/>
      <c r="J68" s="21">
        <f t="shared" si="3"/>
        <v>0</v>
      </c>
      <c r="K68" s="16"/>
    </row>
    <row r="69" spans="2:11" x14ac:dyDescent="0.25">
      <c r="B69" s="17">
        <v>29</v>
      </c>
      <c r="C69" s="16"/>
      <c r="D69" s="16" t="s">
        <v>47</v>
      </c>
      <c r="E69" s="16"/>
      <c r="F69" s="38">
        <v>12</v>
      </c>
      <c r="G69" s="16"/>
      <c r="H69" s="21"/>
      <c r="I69" s="16"/>
      <c r="J69" s="21">
        <f t="shared" si="3"/>
        <v>0</v>
      </c>
      <c r="K69" s="16"/>
    </row>
    <row r="70" spans="2:11" x14ac:dyDescent="0.25">
      <c r="B70" s="17">
        <v>30</v>
      </c>
      <c r="C70" s="16"/>
      <c r="D70" s="16" t="s">
        <v>47</v>
      </c>
      <c r="E70" s="16"/>
      <c r="F70" s="38">
        <v>16</v>
      </c>
      <c r="G70" s="16"/>
      <c r="H70" s="21"/>
      <c r="I70" s="16"/>
      <c r="J70" s="21">
        <f t="shared" si="3"/>
        <v>0</v>
      </c>
      <c r="K70" s="16"/>
    </row>
    <row r="71" spans="2:11" x14ac:dyDescent="0.25">
      <c r="B71" s="17"/>
      <c r="C71" s="15" t="s">
        <v>48</v>
      </c>
      <c r="D71" s="16"/>
      <c r="E71" s="16"/>
      <c r="F71" s="38"/>
      <c r="G71" s="16"/>
      <c r="H71" s="16"/>
      <c r="I71" s="16"/>
      <c r="J71" s="21"/>
      <c r="K71" s="16"/>
    </row>
    <row r="72" spans="2:11" x14ac:dyDescent="0.25">
      <c r="B72" s="17">
        <v>31</v>
      </c>
      <c r="C72" s="16"/>
      <c r="D72" s="16" t="s">
        <v>49</v>
      </c>
      <c r="E72" s="16"/>
      <c r="F72" s="38">
        <v>12</v>
      </c>
      <c r="G72" s="16"/>
      <c r="H72" s="21"/>
      <c r="I72" s="16"/>
      <c r="J72" s="21">
        <f t="shared" si="3"/>
        <v>0</v>
      </c>
      <c r="K72" s="16"/>
    </row>
    <row r="73" spans="2:11" x14ac:dyDescent="0.25">
      <c r="B73" s="17">
        <v>32</v>
      </c>
      <c r="C73" s="16"/>
      <c r="D73" s="16" t="s">
        <v>50</v>
      </c>
      <c r="E73" s="16"/>
      <c r="F73" s="38">
        <v>36</v>
      </c>
      <c r="G73" s="16"/>
      <c r="H73" s="21"/>
      <c r="I73" s="16"/>
      <c r="J73" s="21">
        <f t="shared" si="3"/>
        <v>0</v>
      </c>
      <c r="K73" s="16"/>
    </row>
    <row r="74" spans="2:11" x14ac:dyDescent="0.25">
      <c r="B74" s="17"/>
      <c r="C74" s="15" t="s">
        <v>51</v>
      </c>
      <c r="D74" s="16"/>
      <c r="E74" s="16"/>
      <c r="F74" s="38"/>
      <c r="G74" s="16"/>
      <c r="H74" s="16"/>
      <c r="I74" s="16"/>
      <c r="J74" s="21"/>
      <c r="K74" s="16"/>
    </row>
    <row r="75" spans="2:11" x14ac:dyDescent="0.25">
      <c r="B75" s="17">
        <v>33</v>
      </c>
      <c r="C75" s="16"/>
      <c r="D75" s="16" t="s">
        <v>52</v>
      </c>
      <c r="E75" s="16"/>
      <c r="F75" s="38">
        <v>24</v>
      </c>
      <c r="G75" s="16"/>
      <c r="H75" s="21"/>
      <c r="I75" s="16"/>
      <c r="J75" s="21">
        <f>F75*H75</f>
        <v>0</v>
      </c>
      <c r="K75" s="16"/>
    </row>
    <row r="76" spans="2:11" x14ac:dyDescent="0.25">
      <c r="B76" s="17"/>
      <c r="C76" s="15" t="s">
        <v>53</v>
      </c>
      <c r="D76" s="16"/>
      <c r="E76" s="16"/>
      <c r="F76" s="38"/>
      <c r="G76" s="16"/>
      <c r="H76" s="21"/>
      <c r="I76" s="16"/>
      <c r="J76" s="21">
        <f>SUM(J61:J75)</f>
        <v>0</v>
      </c>
      <c r="K76" s="16"/>
    </row>
    <row r="77" spans="2:11" x14ac:dyDescent="0.25">
      <c r="B77" s="17"/>
      <c r="C77" s="16"/>
      <c r="D77" s="16"/>
      <c r="E77" s="16"/>
      <c r="F77" s="38"/>
      <c r="G77" s="16"/>
      <c r="H77" s="16"/>
      <c r="I77" s="16"/>
      <c r="J77" s="16"/>
      <c r="K77" s="16"/>
    </row>
    <row r="78" spans="2:11" x14ac:dyDescent="0.25">
      <c r="B78" s="17"/>
      <c r="C78" s="15" t="s">
        <v>76</v>
      </c>
      <c r="D78" s="16"/>
      <c r="E78" s="16"/>
      <c r="F78" s="38"/>
      <c r="G78" s="16"/>
      <c r="H78" s="16"/>
      <c r="I78" s="16"/>
      <c r="J78" s="16"/>
      <c r="K78" s="16"/>
    </row>
    <row r="79" spans="2:11" x14ac:dyDescent="0.25">
      <c r="B79" s="17">
        <v>34</v>
      </c>
      <c r="C79" s="16"/>
      <c r="D79" s="16" t="s">
        <v>80</v>
      </c>
      <c r="E79" s="16"/>
      <c r="F79" s="38">
        <v>6</v>
      </c>
      <c r="G79" s="16"/>
      <c r="H79" s="21"/>
      <c r="I79" s="16"/>
      <c r="J79" s="21">
        <f>F79*H79</f>
        <v>0</v>
      </c>
      <c r="K79" s="16"/>
    </row>
    <row r="80" spans="2:11" x14ac:dyDescent="0.25">
      <c r="B80" s="17">
        <v>35</v>
      </c>
      <c r="C80" s="16"/>
      <c r="D80" s="16" t="s">
        <v>77</v>
      </c>
      <c r="E80" s="16"/>
      <c r="F80" s="38">
        <v>6</v>
      </c>
      <c r="G80" s="16"/>
      <c r="H80" s="16"/>
      <c r="I80" s="16"/>
      <c r="J80" s="21">
        <f t="shared" ref="J80:J81" si="4">F80*H80</f>
        <v>0</v>
      </c>
      <c r="K80" s="16"/>
    </row>
    <row r="81" spans="2:11" x14ac:dyDescent="0.25">
      <c r="B81" s="17">
        <v>36</v>
      </c>
      <c r="C81" s="16"/>
      <c r="D81" s="16" t="s">
        <v>78</v>
      </c>
      <c r="E81" s="16"/>
      <c r="F81" s="38">
        <v>6</v>
      </c>
      <c r="G81" s="16"/>
      <c r="H81" s="21"/>
      <c r="I81" s="16"/>
      <c r="J81" s="21">
        <f t="shared" si="4"/>
        <v>0</v>
      </c>
      <c r="K81" s="16"/>
    </row>
    <row r="82" spans="2:11" x14ac:dyDescent="0.25">
      <c r="B82" s="17"/>
      <c r="C82" s="16"/>
      <c r="D82" s="16" t="s">
        <v>81</v>
      </c>
      <c r="E82" s="16"/>
      <c r="F82" s="38"/>
      <c r="G82" s="16"/>
      <c r="H82" s="21"/>
      <c r="I82" s="16"/>
      <c r="J82" s="21">
        <f>F82*H82</f>
        <v>0</v>
      </c>
      <c r="K82" s="16"/>
    </row>
    <row r="83" spans="2:11" x14ac:dyDescent="0.25">
      <c r="B83" s="17"/>
      <c r="C83" s="15" t="s">
        <v>79</v>
      </c>
      <c r="D83" s="16"/>
      <c r="E83" s="16"/>
      <c r="F83" s="38"/>
      <c r="G83" s="16"/>
      <c r="H83" s="21"/>
      <c r="I83" s="16"/>
      <c r="J83" s="21">
        <f>SUM(J79:J82)</f>
        <v>0</v>
      </c>
      <c r="K83" s="16"/>
    </row>
    <row r="84" spans="2:11" x14ac:dyDescent="0.25">
      <c r="B84" s="17"/>
      <c r="C84" s="16"/>
      <c r="D84" s="16"/>
      <c r="E84" s="16"/>
      <c r="F84" s="38"/>
      <c r="G84" s="16"/>
      <c r="H84" s="16"/>
      <c r="I84" s="16"/>
      <c r="J84" s="16"/>
      <c r="K84" s="16"/>
    </row>
    <row r="85" spans="2:11" x14ac:dyDescent="0.25">
      <c r="B85" s="17"/>
      <c r="C85" s="15" t="s">
        <v>54</v>
      </c>
      <c r="D85" s="16"/>
      <c r="E85" s="16"/>
      <c r="F85" s="38"/>
      <c r="G85" s="16"/>
      <c r="H85" s="16"/>
      <c r="I85" s="16"/>
      <c r="J85" s="16"/>
      <c r="K85" s="16"/>
    </row>
    <row r="86" spans="2:11" x14ac:dyDescent="0.25">
      <c r="B86" s="17">
        <v>37</v>
      </c>
      <c r="C86" s="16"/>
      <c r="D86" s="16" t="s">
        <v>55</v>
      </c>
      <c r="E86" s="16"/>
      <c r="F86" s="38">
        <v>24</v>
      </c>
      <c r="G86" s="16"/>
      <c r="H86" s="21"/>
      <c r="I86" s="16"/>
      <c r="J86" s="21">
        <f>F86*H86</f>
        <v>0</v>
      </c>
      <c r="K86" s="16"/>
    </row>
    <row r="87" spans="2:11" x14ac:dyDescent="0.25">
      <c r="B87" s="17">
        <v>38</v>
      </c>
      <c r="C87" s="16"/>
      <c r="D87" s="16" t="s">
        <v>56</v>
      </c>
      <c r="E87" s="16"/>
      <c r="F87" s="38">
        <v>12</v>
      </c>
      <c r="G87" s="16"/>
      <c r="H87" s="21"/>
      <c r="I87" s="16"/>
      <c r="J87" s="21">
        <f t="shared" ref="J87:J88" si="5">F87*H87</f>
        <v>0</v>
      </c>
      <c r="K87" s="16"/>
    </row>
    <row r="88" spans="2:11" x14ac:dyDescent="0.25">
      <c r="B88" s="17">
        <v>39</v>
      </c>
      <c r="C88" s="16"/>
      <c r="D88" s="16" t="s">
        <v>57</v>
      </c>
      <c r="E88" s="16"/>
      <c r="F88" s="38">
        <v>100</v>
      </c>
      <c r="G88" s="16"/>
      <c r="H88" s="21"/>
      <c r="I88" s="16"/>
      <c r="J88" s="21">
        <f t="shared" si="5"/>
        <v>0</v>
      </c>
      <c r="K88" s="16"/>
    </row>
    <row r="89" spans="2:11" x14ac:dyDescent="0.25">
      <c r="B89" s="17">
        <v>40</v>
      </c>
      <c r="C89" s="16"/>
      <c r="D89" s="16" t="s">
        <v>74</v>
      </c>
      <c r="E89" s="16"/>
      <c r="F89" s="38">
        <v>100</v>
      </c>
      <c r="G89" s="16"/>
      <c r="H89" s="21"/>
      <c r="I89" s="16"/>
      <c r="J89" s="21">
        <f>F89*H89</f>
        <v>0</v>
      </c>
      <c r="K89" s="16"/>
    </row>
    <row r="90" spans="2:11" x14ac:dyDescent="0.25">
      <c r="B90" s="17">
        <v>41</v>
      </c>
      <c r="C90" s="16"/>
      <c r="D90" s="16" t="s">
        <v>59</v>
      </c>
      <c r="E90" s="16"/>
      <c r="F90" s="38">
        <v>108</v>
      </c>
      <c r="G90" s="16"/>
      <c r="H90" s="21"/>
      <c r="I90" s="16"/>
      <c r="J90" s="21">
        <f t="shared" ref="J90:J97" si="6">F90*H90</f>
        <v>0</v>
      </c>
      <c r="K90" s="16"/>
    </row>
    <row r="91" spans="2:11" x14ac:dyDescent="0.25">
      <c r="B91" s="17">
        <v>42</v>
      </c>
      <c r="C91" s="16"/>
      <c r="D91" s="16" t="s">
        <v>58</v>
      </c>
      <c r="E91" s="16"/>
      <c r="F91" s="38">
        <v>108</v>
      </c>
      <c r="G91" s="16"/>
      <c r="H91" s="21"/>
      <c r="I91" s="16"/>
      <c r="J91" s="21">
        <f t="shared" si="6"/>
        <v>0</v>
      </c>
      <c r="K91" s="16"/>
    </row>
    <row r="92" spans="2:11" x14ac:dyDescent="0.25">
      <c r="B92" s="17">
        <v>43</v>
      </c>
      <c r="C92" s="16"/>
      <c r="D92" s="16" t="s">
        <v>60</v>
      </c>
      <c r="E92" s="16"/>
      <c r="F92" s="38">
        <v>84</v>
      </c>
      <c r="G92" s="16"/>
      <c r="H92" s="16"/>
      <c r="I92" s="16"/>
      <c r="J92" s="21">
        <f t="shared" si="6"/>
        <v>0</v>
      </c>
      <c r="K92" s="16"/>
    </row>
    <row r="93" spans="2:11" x14ac:dyDescent="0.25">
      <c r="B93" s="17">
        <v>44</v>
      </c>
      <c r="C93" s="16"/>
      <c r="D93" s="16" t="s">
        <v>61</v>
      </c>
      <c r="E93" s="16"/>
      <c r="F93" s="38">
        <v>84</v>
      </c>
      <c r="G93" s="16"/>
      <c r="H93" s="21"/>
      <c r="I93" s="16"/>
      <c r="J93" s="21">
        <f t="shared" si="6"/>
        <v>0</v>
      </c>
      <c r="K93" s="16"/>
    </row>
    <row r="94" spans="2:11" x14ac:dyDescent="0.25">
      <c r="B94" s="17">
        <v>45</v>
      </c>
      <c r="C94" s="16"/>
      <c r="D94" s="16" t="s">
        <v>62</v>
      </c>
      <c r="E94" s="16"/>
      <c r="F94" s="38">
        <v>13500</v>
      </c>
      <c r="G94" s="16"/>
      <c r="H94" s="21"/>
      <c r="I94" s="16"/>
      <c r="J94" s="21">
        <f t="shared" si="6"/>
        <v>0</v>
      </c>
      <c r="K94" s="16"/>
    </row>
    <row r="95" spans="2:11" x14ac:dyDescent="0.25">
      <c r="B95" s="17">
        <v>46</v>
      </c>
      <c r="C95" s="16"/>
      <c r="D95" s="16" t="s">
        <v>63</v>
      </c>
      <c r="E95" s="16"/>
      <c r="F95" s="38">
        <v>8500</v>
      </c>
      <c r="G95" s="16"/>
      <c r="H95" s="21"/>
      <c r="I95" s="16"/>
      <c r="J95" s="21">
        <f t="shared" si="6"/>
        <v>0</v>
      </c>
      <c r="K95" s="16"/>
    </row>
    <row r="96" spans="2:11" x14ac:dyDescent="0.25">
      <c r="B96" s="17">
        <v>47</v>
      </c>
      <c r="C96" s="16"/>
      <c r="D96" s="16" t="s">
        <v>81</v>
      </c>
      <c r="E96" s="16"/>
      <c r="F96" s="38"/>
      <c r="G96" s="16"/>
      <c r="H96" s="21"/>
      <c r="I96" s="16"/>
      <c r="J96" s="21">
        <f>F96*H96</f>
        <v>0</v>
      </c>
      <c r="K96" s="16"/>
    </row>
    <row r="97" spans="2:11" x14ac:dyDescent="0.25">
      <c r="B97" s="17">
        <v>48</v>
      </c>
      <c r="C97" s="16"/>
      <c r="D97" s="16" t="s">
        <v>81</v>
      </c>
      <c r="E97" s="16"/>
      <c r="F97" s="38"/>
      <c r="G97" s="16"/>
      <c r="H97" s="21"/>
      <c r="I97" s="16"/>
      <c r="J97" s="21">
        <f t="shared" si="6"/>
        <v>0</v>
      </c>
      <c r="K97" s="16"/>
    </row>
    <row r="98" spans="2:11" x14ac:dyDescent="0.25">
      <c r="B98" s="17"/>
      <c r="C98" s="15" t="s">
        <v>64</v>
      </c>
      <c r="D98" s="16"/>
      <c r="E98" s="16"/>
      <c r="F98" s="38"/>
      <c r="G98" s="16"/>
      <c r="H98" s="21"/>
      <c r="I98" s="16"/>
      <c r="J98" s="21">
        <f>SUM(J86:J97)</f>
        <v>0</v>
      </c>
      <c r="K98" s="16"/>
    </row>
    <row r="99" spans="2:11" x14ac:dyDescent="0.25">
      <c r="B99" s="17"/>
      <c r="C99" s="15"/>
      <c r="D99" s="16"/>
      <c r="E99" s="16"/>
      <c r="F99" s="38"/>
      <c r="G99" s="16"/>
      <c r="H99" s="16"/>
      <c r="I99" s="16"/>
      <c r="J99" s="16"/>
      <c r="K99" s="16"/>
    </row>
    <row r="100" spans="2:11" x14ac:dyDescent="0.25">
      <c r="B100" s="17"/>
      <c r="C100" s="15" t="s">
        <v>65</v>
      </c>
      <c r="D100" s="16"/>
      <c r="E100" s="16"/>
      <c r="F100" s="38"/>
      <c r="G100" s="16"/>
      <c r="H100" s="21"/>
      <c r="I100" s="16"/>
      <c r="J100" s="21">
        <f>J58+J76+J83+J98</f>
        <v>0</v>
      </c>
      <c r="K100" s="16"/>
    </row>
    <row r="101" spans="2:11" x14ac:dyDescent="0.25">
      <c r="B101" s="17"/>
      <c r="C101" s="15"/>
      <c r="D101" s="16"/>
      <c r="E101" s="16"/>
      <c r="F101" s="38"/>
      <c r="G101" s="16"/>
      <c r="H101" s="16"/>
      <c r="I101" s="16"/>
      <c r="J101" s="16"/>
      <c r="K101" s="16"/>
    </row>
    <row r="102" spans="2:11" ht="15.75" thickBot="1" x14ac:dyDescent="0.3">
      <c r="B102" s="17"/>
      <c r="C102" s="15" t="s">
        <v>66</v>
      </c>
      <c r="D102" s="16"/>
      <c r="E102" s="16"/>
      <c r="F102" s="38"/>
      <c r="G102" s="16"/>
      <c r="H102" s="24"/>
      <c r="I102" s="16"/>
      <c r="J102" s="24">
        <f>J41+J100</f>
        <v>0</v>
      </c>
      <c r="K102" s="16"/>
    </row>
    <row r="103" spans="2:11" ht="15.75" thickTop="1" x14ac:dyDescent="0.25">
      <c r="B103" s="17"/>
      <c r="C103" s="15"/>
      <c r="D103" s="16"/>
      <c r="E103" s="16"/>
      <c r="F103" s="38"/>
      <c r="G103" s="16"/>
      <c r="H103" s="16"/>
      <c r="I103" s="16"/>
      <c r="J103" s="16"/>
      <c r="K103" s="16"/>
    </row>
    <row r="104" spans="2:11" x14ac:dyDescent="0.25">
      <c r="B104" s="17"/>
      <c r="C104" s="15" t="s">
        <v>100</v>
      </c>
      <c r="D104" s="16"/>
      <c r="E104" s="16"/>
      <c r="F104" s="39">
        <v>30000000</v>
      </c>
      <c r="G104" s="16"/>
      <c r="H104" s="35">
        <v>0</v>
      </c>
      <c r="I104" s="16"/>
      <c r="J104" s="21">
        <f>F104*-H104</f>
        <v>0</v>
      </c>
      <c r="K104" s="16"/>
    </row>
    <row r="105" spans="2:11" x14ac:dyDescent="0.25">
      <c r="B105" s="17"/>
      <c r="C105" s="16"/>
      <c r="D105" s="16"/>
      <c r="E105" s="16"/>
      <c r="F105" s="14"/>
      <c r="G105" s="16"/>
      <c r="H105" s="16"/>
      <c r="I105" s="16"/>
      <c r="J105" s="16"/>
      <c r="K105" s="16"/>
    </row>
    <row r="106" spans="2:11" ht="15.75" thickBot="1" x14ac:dyDescent="0.3">
      <c r="B106" s="17"/>
      <c r="C106" s="15" t="s">
        <v>101</v>
      </c>
      <c r="D106" s="16"/>
      <c r="E106" s="16"/>
      <c r="F106" s="14"/>
      <c r="G106" s="16"/>
      <c r="H106" s="24"/>
      <c r="I106" s="16"/>
      <c r="J106" s="24">
        <f>J102+J104</f>
        <v>0</v>
      </c>
      <c r="K106" s="16"/>
    </row>
    <row r="107" spans="2:11" ht="15.75" thickTop="1" x14ac:dyDescent="0.25">
      <c r="B107" s="17"/>
      <c r="C107" s="16"/>
      <c r="D107" s="16"/>
      <c r="E107" s="16"/>
      <c r="F107" s="14"/>
      <c r="G107" s="16"/>
      <c r="H107" s="16"/>
      <c r="I107" s="16"/>
      <c r="J107" s="16"/>
      <c r="K107" s="16"/>
    </row>
    <row r="108" spans="2:11" x14ac:dyDescent="0.25">
      <c r="B108" s="17"/>
      <c r="C108" s="16"/>
      <c r="D108" s="16"/>
      <c r="E108" s="16"/>
      <c r="F108" s="14"/>
      <c r="G108" s="16"/>
      <c r="H108" s="16"/>
      <c r="I108" s="16"/>
      <c r="J108" s="16"/>
      <c r="K108" s="16"/>
    </row>
    <row r="109" spans="2:11" x14ac:dyDescent="0.25">
      <c r="C109" s="16"/>
      <c r="D109" s="25" t="s">
        <v>13</v>
      </c>
      <c r="G109" s="16"/>
      <c r="H109" s="16"/>
      <c r="I109" s="16"/>
      <c r="J109" s="16"/>
      <c r="K109" s="16"/>
    </row>
    <row r="110" spans="2:11" x14ac:dyDescent="0.25">
      <c r="C110" s="16"/>
      <c r="D110" s="4"/>
      <c r="E110" s="4"/>
      <c r="F110" s="17"/>
      <c r="G110" s="16"/>
      <c r="H110" s="16"/>
      <c r="I110" s="16"/>
      <c r="J110" s="16"/>
      <c r="K110" s="16"/>
    </row>
    <row r="111" spans="2:11" x14ac:dyDescent="0.25">
      <c r="C111" s="16"/>
      <c r="D111" s="4"/>
      <c r="E111" s="4"/>
      <c r="F111" s="17" t="s">
        <v>97</v>
      </c>
      <c r="I111" s="16" t="s">
        <v>9</v>
      </c>
      <c r="J111" s="18">
        <v>1000000</v>
      </c>
      <c r="K111" s="16"/>
    </row>
    <row r="112" spans="2:11" x14ac:dyDescent="0.25">
      <c r="C112" s="16"/>
      <c r="D112" s="4"/>
      <c r="E112" s="4"/>
      <c r="F112" s="17"/>
      <c r="I112" s="16"/>
      <c r="J112" s="16"/>
      <c r="K112" s="16"/>
    </row>
    <row r="113" spans="2:11" x14ac:dyDescent="0.25">
      <c r="C113" s="16"/>
      <c r="D113" s="32" t="s">
        <v>14</v>
      </c>
      <c r="E113" s="4"/>
      <c r="F113" s="17"/>
      <c r="I113" s="16"/>
      <c r="J113" s="29"/>
      <c r="K113" s="16"/>
    </row>
    <row r="114" spans="2:11" x14ac:dyDescent="0.25">
      <c r="C114" s="16"/>
      <c r="D114" s="4"/>
      <c r="E114" s="4"/>
      <c r="F114" s="17" t="s">
        <v>15</v>
      </c>
      <c r="I114" s="16"/>
      <c r="J114" s="26">
        <v>0.25</v>
      </c>
      <c r="K114" s="16" t="s">
        <v>16</v>
      </c>
    </row>
    <row r="115" spans="2:11" x14ac:dyDescent="0.25">
      <c r="C115" s="16"/>
      <c r="D115" s="4"/>
      <c r="E115" s="4"/>
      <c r="F115" s="17" t="s">
        <v>17</v>
      </c>
      <c r="I115" s="16"/>
      <c r="J115" s="31"/>
      <c r="K115" s="16" t="s">
        <v>16</v>
      </c>
    </row>
    <row r="116" spans="2:11" x14ac:dyDescent="0.25">
      <c r="C116" s="16"/>
      <c r="D116" s="4"/>
      <c r="E116" s="4"/>
      <c r="F116" s="17"/>
      <c r="I116" s="16"/>
      <c r="J116" s="16"/>
      <c r="K116" s="16"/>
    </row>
    <row r="117" spans="2:11" ht="15.75" thickBot="1" x14ac:dyDescent="0.3">
      <c r="C117" s="16"/>
      <c r="D117" s="4"/>
      <c r="E117" s="4"/>
      <c r="F117" s="17" t="s">
        <v>18</v>
      </c>
      <c r="I117" s="16"/>
      <c r="J117" s="30">
        <f>J114+J115</f>
        <v>0.25</v>
      </c>
      <c r="K117" s="16" t="s">
        <v>16</v>
      </c>
    </row>
    <row r="118" spans="2:11" ht="15.75" thickTop="1" x14ac:dyDescent="0.25">
      <c r="C118" s="16"/>
      <c r="D118" s="4"/>
      <c r="E118" s="4"/>
      <c r="F118" s="17"/>
      <c r="I118" s="16"/>
      <c r="J118" s="16"/>
      <c r="K118" s="16"/>
    </row>
    <row r="119" spans="2:11" ht="15.75" thickBot="1" x14ac:dyDescent="0.3">
      <c r="C119" s="16"/>
      <c r="D119" s="4"/>
      <c r="E119" s="4"/>
      <c r="F119" s="17" t="s">
        <v>19</v>
      </c>
      <c r="I119" s="16" t="s">
        <v>9</v>
      </c>
      <c r="J119" s="27">
        <f>J111*J117/100</f>
        <v>2500</v>
      </c>
      <c r="K119" s="16"/>
    </row>
    <row r="120" spans="2:11" ht="15.75" thickTop="1" x14ac:dyDescent="0.25">
      <c r="C120" s="16"/>
      <c r="D120" s="4"/>
      <c r="E120" s="4"/>
      <c r="F120" s="17"/>
      <c r="I120" s="16"/>
      <c r="J120" s="16"/>
      <c r="K120" s="16"/>
    </row>
    <row r="121" spans="2:11" ht="15.75" thickBot="1" x14ac:dyDescent="0.3">
      <c r="C121" s="16"/>
      <c r="D121" s="4"/>
      <c r="E121" s="4"/>
      <c r="F121" s="25" t="s">
        <v>20</v>
      </c>
      <c r="I121" s="16" t="s">
        <v>9</v>
      </c>
      <c r="J121" s="28">
        <f>J119-J102</f>
        <v>2500</v>
      </c>
      <c r="K121" s="16"/>
    </row>
    <row r="122" spans="2:11" ht="15.75" thickTop="1" x14ac:dyDescent="0.25">
      <c r="B122" s="17"/>
      <c r="C122" s="16"/>
      <c r="D122" s="16"/>
      <c r="E122" s="16"/>
      <c r="F122" s="16"/>
      <c r="G122" s="16"/>
      <c r="H122" s="16"/>
      <c r="I122" s="16"/>
      <c r="J122" s="16"/>
      <c r="K122" s="16"/>
    </row>
  </sheetData>
  <mergeCells count="3">
    <mergeCell ref="B2:K2"/>
    <mergeCell ref="B3:K3"/>
    <mergeCell ref="B4:K4"/>
  </mergeCells>
  <pageMargins left="0.25" right="0.25" top="0.75" bottom="0.75" header="0.3" footer="0.3"/>
  <pageSetup scale="94" fitToHeight="3" orientation="portrait" r:id="rId1"/>
  <headerFooter>
    <oddFooter>&amp;LPage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Mequon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Watson</dc:creator>
  <cp:lastModifiedBy>Veronica Rudychev</cp:lastModifiedBy>
  <cp:lastPrinted>2014-06-23T15:52:32Z</cp:lastPrinted>
  <dcterms:created xsi:type="dcterms:W3CDTF">2014-06-20T18:40:28Z</dcterms:created>
  <dcterms:modified xsi:type="dcterms:W3CDTF">2014-06-26T20:37:34Z</dcterms:modified>
</cp:coreProperties>
</file>